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nrb\Desktop\"/>
    </mc:Choice>
  </mc:AlternateContent>
  <xr:revisionPtr revIDLastSave="0" documentId="8_{0E9E0286-267C-4287-AE93-684CE752D788}" xr6:coauthVersionLast="41" xr6:coauthVersionMax="41" xr10:uidLastSave="{00000000-0000-0000-0000-000000000000}"/>
  <bookViews>
    <workbookView xWindow="3465" yWindow="3465" windowWidth="17595" windowHeight="11070" xr2:uid="{00000000-000D-0000-FFFF-FFFF00000000}"/>
  </bookViews>
  <sheets>
    <sheet name="Income Eligibility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16" i="1"/>
  <c r="B12" i="1" l="1"/>
  <c r="B11" i="1"/>
  <c r="B13" i="1" s="1"/>
  <c r="B21" i="1"/>
  <c r="A31" i="1"/>
  <c r="B23" i="1" l="1"/>
</calcChain>
</file>

<file path=xl/sharedStrings.xml><?xml version="1.0" encoding="utf-8"?>
<sst xmlns="http://schemas.openxmlformats.org/spreadsheetml/2006/main" count="31" uniqueCount="30">
  <si>
    <t>Summer Transition Program</t>
  </si>
  <si>
    <t>Payment Frequency:</t>
  </si>
  <si>
    <t>Weekly</t>
  </si>
  <si>
    <t>Bi-weekly</t>
  </si>
  <si>
    <t>x</t>
  </si>
  <si>
    <t>Average Paystub</t>
  </si>
  <si>
    <t>Paystub 1:</t>
  </si>
  <si>
    <t>Paystub 2:</t>
  </si>
  <si>
    <t>Paystub 3:</t>
  </si>
  <si>
    <t>Paystub 4:</t>
  </si>
  <si>
    <t>Family Size</t>
  </si>
  <si>
    <t>85% SMI Annually</t>
  </si>
  <si>
    <t>85% SMI Monthly</t>
  </si>
  <si>
    <t>Monthly Earned Income</t>
  </si>
  <si>
    <t>Other Sources of Income</t>
  </si>
  <si>
    <t>Type</t>
  </si>
  <si>
    <t>Monthly Amount</t>
  </si>
  <si>
    <t>Total Monthly Income</t>
  </si>
  <si>
    <t>Earned Income</t>
  </si>
  <si>
    <t>Monthly Other Income</t>
  </si>
  <si>
    <t>Semi-monthly</t>
  </si>
  <si>
    <t>Child Name:</t>
  </si>
  <si>
    <t>Income Eligibility Worksheet</t>
  </si>
  <si>
    <t>To calculate monthly income:</t>
  </si>
  <si>
    <r>
      <t xml:space="preserve">Multiply average </t>
    </r>
    <r>
      <rPr>
        <b/>
        <sz val="11"/>
        <color indexed="8"/>
        <rFont val="Arial"/>
        <family val="2"/>
      </rPr>
      <t>weekly</t>
    </r>
    <r>
      <rPr>
        <sz val="11"/>
        <color indexed="8"/>
        <rFont val="Arial"/>
        <family val="2"/>
      </rPr>
      <t xml:space="preserve"> income by 4.3333</t>
    </r>
  </si>
  <si>
    <r>
      <t xml:space="preserve">Multiply average </t>
    </r>
    <r>
      <rPr>
        <b/>
        <sz val="11"/>
        <color indexed="8"/>
        <rFont val="Arial"/>
        <family val="2"/>
      </rPr>
      <t>bi-weekly</t>
    </r>
    <r>
      <rPr>
        <sz val="11"/>
        <color indexed="8"/>
        <rFont val="Arial"/>
        <family val="2"/>
      </rPr>
      <t xml:space="preserve"> income by 2.1666</t>
    </r>
  </si>
  <si>
    <r>
      <t xml:space="preserve">Multiply average </t>
    </r>
    <r>
      <rPr>
        <b/>
        <sz val="11"/>
        <color indexed="8"/>
        <rFont val="Arial"/>
        <family val="2"/>
      </rPr>
      <t>semi-monthly</t>
    </r>
    <r>
      <rPr>
        <sz val="11"/>
        <color indexed="8"/>
        <rFont val="Arial"/>
        <family val="2"/>
      </rPr>
      <t xml:space="preserve"> income by 2</t>
    </r>
  </si>
  <si>
    <t>Monthly</t>
  </si>
  <si>
    <t xml:space="preserve"> ***Children in families at or below 85% of the State Median Income are eligible for the Summer Transition Program.</t>
  </si>
  <si>
    <t>FFY 2020 85% State Median Income (SMI)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</si>
</sst>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&quot;$&quot;* #,##0.00_);_(&quot;$&quot;* \(#,##0.00\);_(&quot;$&quot;* &quot;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22" xfId="0" applyFont="1" applyFill="1" applyBorder="1"/>
    <xf numFmtId="0" fontId="5" fillId="2" borderId="23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/>
    <xf numFmtId="7" fontId="5" fillId="0" borderId="24" xfId="1" applyNumberFormat="1" applyFont="1" applyBorder="1" applyProtection="1">
      <protection locked="0"/>
    </xf>
    <xf numFmtId="7" fontId="5" fillId="0" borderId="25" xfId="1" applyNumberFormat="1" applyFont="1" applyBorder="1" applyProtection="1">
      <protection locked="0"/>
    </xf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6" fontId="5" fillId="2" borderId="13" xfId="0" applyNumberFormat="1" applyFont="1" applyFill="1" applyBorder="1"/>
    <xf numFmtId="6" fontId="5" fillId="2" borderId="14" xfId="0" applyNumberFormat="1" applyFont="1" applyFill="1" applyBorder="1"/>
    <xf numFmtId="6" fontId="5" fillId="2" borderId="15" xfId="0" applyNumberFormat="1" applyFont="1" applyFill="1" applyBorder="1"/>
    <xf numFmtId="6" fontId="5" fillId="2" borderId="16" xfId="0" applyNumberFormat="1" applyFont="1" applyFill="1" applyBorder="1"/>
    <xf numFmtId="0" fontId="6" fillId="0" borderId="0" xfId="0" applyFont="1" applyAlignment="1"/>
    <xf numFmtId="0" fontId="6" fillId="0" borderId="0" xfId="0" applyFont="1" applyFill="1" applyBorder="1" applyAlignment="1"/>
    <xf numFmtId="0" fontId="5" fillId="0" borderId="17" xfId="0" applyFont="1" applyBorder="1" applyProtection="1">
      <protection locked="0"/>
    </xf>
    <xf numFmtId="0" fontId="7" fillId="0" borderId="0" xfId="0" applyFont="1"/>
    <xf numFmtId="0" fontId="5" fillId="0" borderId="26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8" fillId="0" borderId="0" xfId="0" applyFont="1"/>
    <xf numFmtId="164" fontId="5" fillId="2" borderId="19" xfId="1" applyNumberFormat="1" applyFont="1" applyFill="1" applyBorder="1"/>
    <xf numFmtId="164" fontId="6" fillId="2" borderId="20" xfId="1" applyNumberFormat="1" applyFont="1" applyFill="1" applyBorder="1"/>
    <xf numFmtId="164" fontId="5" fillId="2" borderId="20" xfId="0" applyNumberFormat="1" applyFont="1" applyFill="1" applyBorder="1"/>
    <xf numFmtId="164" fontId="5" fillId="0" borderId="28" xfId="1" applyNumberFormat="1" applyFont="1" applyBorder="1" applyProtection="1">
      <protection locked="0"/>
    </xf>
    <xf numFmtId="164" fontId="5" fillId="0" borderId="25" xfId="1" applyNumberFormat="1" applyFont="1" applyBorder="1" applyProtection="1">
      <protection locked="0"/>
    </xf>
    <xf numFmtId="164" fontId="5" fillId="0" borderId="29" xfId="1" applyNumberFormat="1" applyFont="1" applyBorder="1" applyProtection="1">
      <protection locked="0"/>
    </xf>
    <xf numFmtId="164" fontId="5" fillId="2" borderId="17" xfId="1" applyNumberFormat="1" applyFont="1" applyFill="1" applyBorder="1" applyProtection="1"/>
    <xf numFmtId="0" fontId="5" fillId="0" borderId="21" xfId="0" applyFont="1" applyBorder="1" applyProtection="1">
      <protection locked="0"/>
    </xf>
    <xf numFmtId="0" fontId="5" fillId="0" borderId="17" xfId="0" applyFont="1" applyBorder="1" applyProtection="1">
      <protection locked="0"/>
    </xf>
  </cellXfs>
  <cellStyles count="2">
    <cellStyle name="Currency" xfId="1" builtinId="4"/>
    <cellStyle name="Normal" xfId="0" builtinId="0"/>
  </cellStyles>
  <dxfs count="1">
    <dxf>
      <font>
        <color theme="0" tint="-4.9989318521683403E-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4"/>
  <sheetViews>
    <sheetView showGridLines="0" tabSelected="1" workbookViewId="0">
      <selection activeCell="B4" sqref="B4:F4"/>
    </sheetView>
  </sheetViews>
  <sheetFormatPr defaultRowHeight="14.25" x14ac:dyDescent="0.2"/>
  <cols>
    <col min="1" max="1" width="23" style="2" customWidth="1"/>
    <col min="2" max="2" width="16.140625" style="2" bestFit="1" customWidth="1"/>
    <col min="3" max="3" width="4.28515625" style="2" customWidth="1"/>
    <col min="4" max="4" width="11.85546875" style="2" bestFit="1" customWidth="1"/>
    <col min="5" max="5" width="17.7109375" style="2" bestFit="1" customWidth="1"/>
    <col min="6" max="6" width="16.85546875" style="2" bestFit="1" customWidth="1"/>
    <col min="7" max="7" width="10.85546875" style="2" bestFit="1" customWidth="1"/>
    <col min="8" max="25" width="9.140625" style="2"/>
    <col min="26" max="26" width="9.140625" style="2" customWidth="1"/>
    <col min="27" max="27" width="9.140625" style="2" hidden="1" customWidth="1"/>
    <col min="28" max="16384" width="9.140625" style="2"/>
  </cols>
  <sheetData>
    <row r="1" spans="1:27" ht="18" x14ac:dyDescent="0.25">
      <c r="A1" s="1" t="s">
        <v>0</v>
      </c>
      <c r="AA1" s="2" t="s">
        <v>2</v>
      </c>
    </row>
    <row r="2" spans="1:27" ht="18" x14ac:dyDescent="0.25">
      <c r="A2" s="1" t="s">
        <v>22</v>
      </c>
      <c r="AA2" s="2" t="s">
        <v>3</v>
      </c>
    </row>
    <row r="3" spans="1:27" ht="15" thickBot="1" x14ac:dyDescent="0.25">
      <c r="AA3" s="2" t="s">
        <v>20</v>
      </c>
    </row>
    <row r="4" spans="1:27" ht="15" customHeight="1" thickBot="1" x14ac:dyDescent="0.25">
      <c r="A4" s="14" t="s">
        <v>21</v>
      </c>
      <c r="B4" s="39"/>
      <c r="C4" s="39"/>
      <c r="D4" s="39"/>
      <c r="E4" s="39"/>
      <c r="F4" s="40"/>
      <c r="AA4" s="2" t="s">
        <v>27</v>
      </c>
    </row>
    <row r="5" spans="1:27" ht="27.75" customHeight="1" thickBot="1" x14ac:dyDescent="0.3">
      <c r="A5" s="23" t="s">
        <v>18</v>
      </c>
    </row>
    <row r="6" spans="1:27" ht="15" customHeight="1" thickBot="1" x14ac:dyDescent="0.25">
      <c r="A6" s="14" t="s">
        <v>1</v>
      </c>
      <c r="B6" s="25"/>
      <c r="D6" s="2" t="s">
        <v>23</v>
      </c>
    </row>
    <row r="7" spans="1:27" ht="15" customHeight="1" x14ac:dyDescent="0.25">
      <c r="A7" s="3" t="s">
        <v>6</v>
      </c>
      <c r="B7" s="11"/>
      <c r="D7" s="2" t="s">
        <v>24</v>
      </c>
    </row>
    <row r="8" spans="1:27" ht="15" customHeight="1" x14ac:dyDescent="0.25">
      <c r="A8" s="4" t="s">
        <v>7</v>
      </c>
      <c r="B8" s="12"/>
      <c r="D8" s="2" t="s">
        <v>25</v>
      </c>
    </row>
    <row r="9" spans="1:27" ht="15" customHeight="1" x14ac:dyDescent="0.25">
      <c r="A9" s="4" t="s">
        <v>8</v>
      </c>
      <c r="B9" s="12"/>
      <c r="D9" s="2" t="s">
        <v>26</v>
      </c>
    </row>
    <row r="10" spans="1:27" ht="15" customHeight="1" thickBot="1" x14ac:dyDescent="0.25">
      <c r="A10" s="4" t="s">
        <v>9</v>
      </c>
      <c r="B10" s="12"/>
    </row>
    <row r="11" spans="1:27" ht="15" customHeight="1" x14ac:dyDescent="0.2">
      <c r="A11" s="5" t="s">
        <v>5</v>
      </c>
      <c r="B11" s="32">
        <f>IF(SUM(B7:B10)=0,0,AVERAGE(B7:B10))</f>
        <v>0</v>
      </c>
    </row>
    <row r="12" spans="1:27" ht="15" customHeight="1" x14ac:dyDescent="0.2">
      <c r="A12" s="6" t="s">
        <v>4</v>
      </c>
      <c r="B12" s="7" t="e">
        <f>LOOKUP(B6,{"Bi-weekly","Monthly","Semi-monthly","Weekly";2.1666,1,2,4.3333})</f>
        <v>#N/A</v>
      </c>
    </row>
    <row r="13" spans="1:27" ht="17.25" customHeight="1" thickBot="1" x14ac:dyDescent="0.3">
      <c r="A13" s="8" t="s">
        <v>13</v>
      </c>
      <c r="B13" s="33">
        <f>IF(SUM(B7:B10)=0,0,B11*B12)</f>
        <v>0</v>
      </c>
    </row>
    <row r="14" spans="1:27" ht="27.75" customHeight="1" thickBot="1" x14ac:dyDescent="0.3">
      <c r="A14" s="24" t="s">
        <v>14</v>
      </c>
      <c r="D14" s="2" t="s">
        <v>29</v>
      </c>
    </row>
    <row r="15" spans="1:27" ht="15" customHeight="1" x14ac:dyDescent="0.2">
      <c r="A15" s="9" t="s">
        <v>15</v>
      </c>
      <c r="B15" s="10" t="s">
        <v>16</v>
      </c>
      <c r="D15" s="15" t="s">
        <v>10</v>
      </c>
      <c r="E15" s="16" t="s">
        <v>11</v>
      </c>
      <c r="F15" s="17" t="s">
        <v>12</v>
      </c>
    </row>
    <row r="16" spans="1:27" ht="15" customHeight="1" x14ac:dyDescent="0.2">
      <c r="A16" s="27"/>
      <c r="B16" s="35">
        <v>0</v>
      </c>
      <c r="D16" s="18">
        <v>1</v>
      </c>
      <c r="E16" s="19">
        <v>33684</v>
      </c>
      <c r="F16" s="20">
        <f>ROUNDUP(E16/12,0)</f>
        <v>2807</v>
      </c>
    </row>
    <row r="17" spans="1:6" ht="15" customHeight="1" x14ac:dyDescent="0.2">
      <c r="A17" s="28"/>
      <c r="B17" s="36">
        <v>0</v>
      </c>
      <c r="D17" s="18">
        <v>2</v>
      </c>
      <c r="E17" s="19">
        <v>44048</v>
      </c>
      <c r="F17" s="20">
        <f t="shared" ref="F17:F25" si="0">ROUNDUP(E17/12,0)</f>
        <v>3671</v>
      </c>
    </row>
    <row r="18" spans="1:6" ht="15" customHeight="1" x14ac:dyDescent="0.2">
      <c r="A18" s="28"/>
      <c r="B18" s="36">
        <v>0</v>
      </c>
      <c r="D18" s="18">
        <v>3</v>
      </c>
      <c r="E18" s="19">
        <v>54412</v>
      </c>
      <c r="F18" s="20">
        <f t="shared" si="0"/>
        <v>4535</v>
      </c>
    </row>
    <row r="19" spans="1:6" ht="15" customHeight="1" x14ac:dyDescent="0.2">
      <c r="A19" s="28"/>
      <c r="B19" s="36">
        <v>0</v>
      </c>
      <c r="D19" s="18">
        <v>4</v>
      </c>
      <c r="E19" s="19">
        <v>64776</v>
      </c>
      <c r="F19" s="20">
        <f t="shared" si="0"/>
        <v>5398</v>
      </c>
    </row>
    <row r="20" spans="1:6" ht="15" customHeight="1" x14ac:dyDescent="0.2">
      <c r="A20" s="29"/>
      <c r="B20" s="37">
        <v>0</v>
      </c>
      <c r="D20" s="18">
        <v>5</v>
      </c>
      <c r="E20" s="19">
        <v>75140</v>
      </c>
      <c r="F20" s="20">
        <f t="shared" si="0"/>
        <v>6262</v>
      </c>
    </row>
    <row r="21" spans="1:6" ht="17.25" customHeight="1" thickBot="1" x14ac:dyDescent="0.25">
      <c r="A21" s="13" t="s">
        <v>19</v>
      </c>
      <c r="B21" s="34">
        <f>SUM(B16:B20)</f>
        <v>0</v>
      </c>
      <c r="D21" s="18">
        <v>6</v>
      </c>
      <c r="E21" s="19">
        <v>85504</v>
      </c>
      <c r="F21" s="20">
        <f t="shared" si="0"/>
        <v>7126</v>
      </c>
    </row>
    <row r="22" spans="1:6" ht="15" customHeight="1" thickBot="1" x14ac:dyDescent="0.25">
      <c r="D22" s="18">
        <v>7</v>
      </c>
      <c r="E22" s="19">
        <v>87447</v>
      </c>
      <c r="F22" s="20">
        <f t="shared" si="0"/>
        <v>7288</v>
      </c>
    </row>
    <row r="23" spans="1:6" ht="15" customHeight="1" thickBot="1" x14ac:dyDescent="0.25">
      <c r="A23" s="14" t="s">
        <v>17</v>
      </c>
      <c r="B23" s="38">
        <f>B13+B21</f>
        <v>0</v>
      </c>
      <c r="D23" s="18">
        <v>8</v>
      </c>
      <c r="E23" s="19">
        <v>89390</v>
      </c>
      <c r="F23" s="20">
        <f t="shared" si="0"/>
        <v>7450</v>
      </c>
    </row>
    <row r="24" spans="1:6" ht="15" customHeight="1" thickBot="1" x14ac:dyDescent="0.25">
      <c r="D24" s="18">
        <v>9</v>
      </c>
      <c r="E24" s="19">
        <v>91333</v>
      </c>
      <c r="F24" s="20">
        <f t="shared" si="0"/>
        <v>7612</v>
      </c>
    </row>
    <row r="25" spans="1:6" ht="15" customHeight="1" thickBot="1" x14ac:dyDescent="0.25">
      <c r="A25" s="14" t="s">
        <v>10</v>
      </c>
      <c r="B25" s="30"/>
      <c r="D25" s="13">
        <v>10</v>
      </c>
      <c r="E25" s="21">
        <v>93277</v>
      </c>
      <c r="F25" s="22">
        <f t="shared" si="0"/>
        <v>7774</v>
      </c>
    </row>
    <row r="31" spans="1:6" ht="15.75" x14ac:dyDescent="0.25">
      <c r="A31" s="26" t="str">
        <f>IF(B25="","",IF(B23&gt;(LOOKUP(B25,D16:D25,F16:F25)),"Based on income, this child IS NOT ELIGIBLE for the Summer Transition Program.","Based on income, this child IS ELIGIBLE for the Summer Transition Program."))</f>
        <v/>
      </c>
    </row>
    <row r="34" spans="1:1" x14ac:dyDescent="0.2">
      <c r="A34" s="31" t="s">
        <v>28</v>
      </c>
    </row>
  </sheetData>
  <sheetProtection sheet="1" objects="1" scenarios="1" selectLockedCells="1"/>
  <mergeCells count="1">
    <mergeCell ref="B4:F4"/>
  </mergeCells>
  <conditionalFormatting sqref="B11:B13">
    <cfRule type="containsErrors" dxfId="0" priority="1" stopIfTrue="1">
      <formula>ISERROR(B11)</formula>
    </cfRule>
  </conditionalFormatting>
  <dataValidations disablePrompts="1" count="1">
    <dataValidation type="list" allowBlank="1" showInputMessage="1" showErrorMessage="1" sqref="B6" xr:uid="{00000000-0002-0000-0000-000000000000}">
      <formula1>$AA$1:$AA$4</formula1>
    </dataValidation>
  </dataValidations>
  <pageMargins left="0.7" right="0.7" top="0.75" bottom="0.75" header="0.3" footer="0.3"/>
  <pageSetup scale="91" fitToHeight="0" orientation="portrait" r:id="rId1"/>
  <ignoredErrors>
    <ignoredError sqref="B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Eligibility Worksheet</vt:lpstr>
    </vt:vector>
  </TitlesOfParts>
  <Company>DECAL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O'Callaghan</dc:creator>
  <cp:lastModifiedBy>Rob O'Callaghan</cp:lastModifiedBy>
  <cp:lastPrinted>2019-01-23T18:50:22Z</cp:lastPrinted>
  <dcterms:created xsi:type="dcterms:W3CDTF">2010-04-27T16:50:04Z</dcterms:created>
  <dcterms:modified xsi:type="dcterms:W3CDTF">2020-01-17T17:51:42Z</dcterms:modified>
</cp:coreProperties>
</file>